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 translations\"/>
    </mc:Choice>
  </mc:AlternateContent>
  <bookViews>
    <workbookView xWindow="0" yWindow="0" windowWidth="28800" windowHeight="12300"/>
  </bookViews>
  <sheets>
    <sheet name="F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<sst xmlns="http://schemas.openxmlformats.org/spreadsheetml/2006/main" count="145" uniqueCount="80">
  <si>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</si>
  <si>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</si>
  <si>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</si>
  <si>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</si>
  <si>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</si>
  <si>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</si>
  <si>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</si>
  <si>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96 %</t>
    </r>
  </si>
  <si>
    <t>&lt; 15%</t>
  </si>
  <si>
    <t>&lt; 15 %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</si>
  <si>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</si>
  <si>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</si>
  <si>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</si>
  <si>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</si>
  <si>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</si>
  <si>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</si>
  <si>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</si>
  <si>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</si>
  <si>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</si>
  <si>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60 %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</si>
  <si>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</si>
  <si>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</si>
  <si>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</si>
  <si>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</si>
  <si>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</si>
  <si>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</si>
  <si>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</si>
  <si>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</si>
  <si>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</si>
  <si>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</si>
  <si>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</si>
  <si>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</si>
  <si>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</si>
  <si>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</si>
  <si>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</si>
  <si>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</si>
  <si>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TRANSLATION in national language</t>
  </si>
  <si>
    <t>Kaavio 1 – Katsaus keskeisiin indikaattoreihin</t>
  </si>
  <si>
    <t>EU:n tason tavoitteet</t>
  </si>
  <si>
    <t>Vuoden 2030 tavoite</t>
  </si>
  <si>
    <t>Varhaiskasvatukseen osallistuminen
(kolmivuotiaat ja sitä vanhemmat alle kouluikäiset lapset)</t>
  </si>
  <si>
    <r>
      <rPr>
        <sz val="8"/>
        <color theme="1"/>
        <rFont val="Verdana"/>
        <family val="2"/>
      </rPr>
      <t>Varhaiskasvatukseen osallistuminen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(kolmivuotiaat ja sitä vanhemmat alle kouluikäiset lapset)</t>
    </r>
  </si>
  <si>
    <t xml:space="preserve">Digitaalisissa taidoissa heikosti menestyvät kahdeksasluokkalaiset </t>
  </si>
  <si>
    <t>15-vuotiaat, jotka menestyvät heikosti</t>
  </si>
  <si>
    <t xml:space="preserve">lukemisessa </t>
  </si>
  <si>
    <t xml:space="preserve">matematiikassa </t>
  </si>
  <si>
    <t xml:space="preserve">luonnontieteissä </t>
  </si>
  <si>
    <t>Koulutuksensa varhain päättäneet (18–24-vuotiaat)</t>
  </si>
  <si>
    <t>Ammatillisen tutkinnon suorittaneet, joilla on kokemusta työssäoppimisesta</t>
  </si>
  <si>
    <t>Korkea-asteen opinnot suorittaneet (25–34-vuotiaat)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</si>
  <si>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45 % (vuonna 
2025)</t>
    </r>
  </si>
  <si>
    <t>Aikuisten osallistuminen koulutustoimiin 
(25–64-vuotiaat)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</si>
  <si>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(vuonna 2025)</t>
    </r>
  </si>
  <si>
    <t>Muut konteksti-indikaattorit</t>
  </si>
  <si>
    <t>Investointi koulutukseen</t>
  </si>
  <si>
    <t>Julkisten koulutusmenojen
osuus BKT:stä</t>
  </si>
  <si>
    <t>ISCED 1–2</t>
  </si>
  <si>
    <t>Syntyperäiset</t>
  </si>
  <si>
    <t>EU:ssa syntyneet</t>
  </si>
  <si>
    <t>EU:n ulkopuolella syntyneet</t>
  </si>
  <si>
    <t>Korkea-asteen opinnot suorittaneet
(25–34-vuotiaat)</t>
  </si>
  <si>
    <t>Finland</t>
  </si>
  <si>
    <t>Suomi</t>
  </si>
  <si>
    <t>Upper secondary level attainment (age 20-24, ISCED 3-8)</t>
  </si>
  <si>
    <t>Toisen asteen opinnot suorittaneet (20–24-vuotiaat, ISCED 3-8)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</si>
  <si>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</si>
  <si>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</si>
  <si>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</si>
  <si>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</si>
  <si>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</si>
  <si>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</si>
  <si>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</si>
  <si>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</si>
  <si>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</si>
  <si>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13</t>
  </si>
  <si>
    <t>12</t>
  </si>
  <si>
    <t>u</t>
  </si>
  <si>
    <t xml:space="preserve">Low achieving eighth-graders in digital skills </t>
  </si>
  <si>
    <t>Expenditure on public and private institutions per FTE/student in € PPS</t>
  </si>
  <si>
    <t xml:space="preserve">Julkisiin ja yksityisiin koulutuslaitoksiin käytetyt menot FTE:tä/oppilasta kohden euroina (ostovoimakorjattu)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</si>
</sst>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164" fontId="8" fillId="15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2" fontId="12" fillId="15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FE4E1"/>
      <color rgb="FFF8C1B9"/>
      <color rgb="FFFC716D"/>
      <color rgb="FF2AA6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zoomScaleNormal="100" workbookViewId="0">
      <selection activeCell="O5" sqref="O5:Z29"/>
    </sheetView>
  </sheetViews>
  <sheetFormatPr defaultRowHeight="15" x14ac:dyDescent="0.25"/>
  <cols>
    <col min="3" max="3" width="23.42578125" customWidth="1"/>
    <col min="4" max="4" width="21.140625" customWidth="1"/>
    <col min="5" max="5" width="11.7109375" customWidth="1"/>
    <col min="6" max="6" width="7.5703125" customWidth="1"/>
    <col min="7" max="7" width="3.85546875" customWidth="1"/>
    <col min="8" max="8" width="7.5703125" customWidth="1"/>
    <col min="9" max="9" width="3.85546875" customWidth="1"/>
    <col min="10" max="10" width="7.5703125" customWidth="1"/>
    <col min="11" max="11" width="3.85546875" customWidth="1"/>
    <col min="12" max="12" width="7.5703125" customWidth="1"/>
    <col min="13" max="13" width="3.85546875" customWidth="1"/>
    <col min="16" max="16" width="23.140625" customWidth="1"/>
    <col min="17" max="17" width="22" customWidth="1"/>
    <col min="18" max="18" width="13.28515625" customWidth="1"/>
    <col min="19" max="19" width="7.5703125" customWidth="1"/>
    <col min="20" max="20" width="3.85546875" customWidth="1"/>
    <col min="21" max="21" width="7.5703125" customWidth="1"/>
    <col min="22" max="22" width="3.85546875" customWidth="1"/>
    <col min="23" max="23" width="7.5703125" customWidth="1"/>
    <col min="24" max="24" width="3.85546875" customWidth="1"/>
    <col min="25" max="25" width="7.5703125" customWidth="1"/>
    <col min="26" max="26" width="3.85546875" customWidth="1"/>
    <col min="27" max="27" width="3.28515625" customWidth="1"/>
    <col min="28" max="28" width="5.140625" customWidth="1"/>
  </cols>
  <sheetData>
    <row r="1" spans="1:46" x14ac:dyDescent="0.2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O1" s="79" t="s">
        <v>36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3" spans="1:46" x14ac:dyDescent="0.2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O3" s="84" t="s">
        <v>37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46" s="11" customFormat="1" x14ac:dyDescent="0.25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25">
      <c r="B5" s="21"/>
      <c r="C5" s="85"/>
      <c r="D5" s="85"/>
      <c r="E5" s="85"/>
      <c r="F5" s="86" t="s">
        <v>61</v>
      </c>
      <c r="G5" s="86"/>
      <c r="H5" s="86"/>
      <c r="I5" s="86"/>
      <c r="J5" s="87" t="s">
        <v>2</v>
      </c>
      <c r="K5" s="87"/>
      <c r="L5" s="87"/>
      <c r="M5" s="87"/>
      <c r="O5" s="73"/>
      <c r="P5" s="85"/>
      <c r="Q5" s="85"/>
      <c r="R5" s="85"/>
      <c r="S5" s="86" t="s">
        <v>62</v>
      </c>
      <c r="T5" s="86"/>
      <c r="U5" s="86"/>
      <c r="V5" s="86"/>
      <c r="W5" s="87" t="s">
        <v>2</v>
      </c>
      <c r="X5" s="87"/>
      <c r="Y5" s="87"/>
      <c r="Z5" s="87"/>
    </row>
    <row r="6" spans="1:46" x14ac:dyDescent="0.25">
      <c r="B6" s="1"/>
      <c r="C6" s="88"/>
      <c r="D6" s="88"/>
      <c r="E6" s="88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8"/>
      <c r="Q6" s="88"/>
      <c r="R6" s="88"/>
      <c r="S6" s="40">
        <v>2010</v>
      </c>
      <c r="T6" s="41"/>
      <c r="U6" s="40">
        <v>2020</v>
      </c>
      <c r="V6" s="41"/>
      <c r="W6" s="38">
        <v>2010</v>
      </c>
      <c r="X6" s="39"/>
      <c r="Y6" s="38">
        <v>2020</v>
      </c>
      <c r="Z6" s="39"/>
    </row>
    <row r="7" spans="1:46" ht="15" customHeight="1" x14ac:dyDescent="0.25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38</v>
      </c>
      <c r="P7" s="24"/>
      <c r="Q7" s="24"/>
      <c r="R7" s="54" t="s">
        <v>39</v>
      </c>
      <c r="S7" s="25"/>
      <c r="T7" s="25"/>
      <c r="U7" s="25"/>
      <c r="V7" s="25"/>
      <c r="W7" s="25"/>
      <c r="X7" s="25"/>
      <c r="Y7" s="25"/>
      <c r="Z7" s="25"/>
    </row>
    <row r="8" spans="1:46" ht="27" customHeight="1" x14ac:dyDescent="0.25">
      <c r="B8" s="82" t="s">
        <v>5</v>
      </c>
      <c r="C8" s="83"/>
      <c r="D8" s="83"/>
      <c r="E8" s="15" t="s">
        <v>6</v>
      </c>
      <c r="F8" s="44">
        <v>0.8</v>
      </c>
      <c r="G8" s="45" t="s">
        <v>74</v>
      </c>
      <c r="H8" s="44">
        <v>0.88800000000000001</v>
      </c>
      <c r="I8" s="45" t="s">
        <v>66</v>
      </c>
      <c r="J8" s="4">
        <v>0.91800000000000004</v>
      </c>
      <c r="K8" s="5" t="s">
        <v>74</v>
      </c>
      <c r="L8" s="4">
        <v>0.92800000000000005</v>
      </c>
      <c r="M8" s="5" t="s">
        <v>66</v>
      </c>
      <c r="O8" s="82" t="s">
        <v>40</v>
      </c>
      <c r="P8" s="83"/>
      <c r="Q8" s="83"/>
      <c r="R8" s="15" t="s">
        <v>7</v>
      </c>
      <c r="S8" s="44">
        <f>F8</f>
        <v>0.8</v>
      </c>
      <c r="T8" s="58" t="str">
        <f>IF(G8="","",G8)</f>
        <v>13</v>
      </c>
      <c r="U8" s="44">
        <f t="shared" ref="U8:U17" si="0">H8</f>
        <v>0.88800000000000001</v>
      </c>
      <c r="V8" s="58" t="str">
        <f>IF(I8="","",I8)</f>
        <v>19</v>
      </c>
      <c r="W8" s="4">
        <f>J8</f>
        <v>0.91800000000000004</v>
      </c>
      <c r="X8" s="59" t="str">
        <f>IF(K8="","",K8)</f>
        <v>13</v>
      </c>
      <c r="Y8" s="4">
        <f t="shared" ref="Y8:Y17" si="1">L8</f>
        <v>0.92800000000000005</v>
      </c>
      <c r="Z8" s="59" t="str">
        <f>IF(M8="","",M8)</f>
        <v>19</v>
      </c>
    </row>
    <row r="9" spans="1:46" ht="27" hidden="1" customHeight="1" x14ac:dyDescent="0.25">
      <c r="B9" s="82" t="s">
        <v>35</v>
      </c>
      <c r="C9" s="83"/>
      <c r="D9" s="83"/>
      <c r="E9" s="15" t="s">
        <v>6</v>
      </c>
      <c r="F9" s="9"/>
      <c r="G9" s="20"/>
      <c r="H9" s="9"/>
      <c r="I9" s="20"/>
      <c r="J9" s="4"/>
      <c r="K9" s="5"/>
      <c r="L9" s="4"/>
      <c r="M9" s="5"/>
      <c r="O9" s="82" t="s">
        <v>41</v>
      </c>
      <c r="P9" s="83"/>
      <c r="Q9" s="83"/>
      <c r="R9" s="15" t="s">
        <v>7</v>
      </c>
      <c r="S9" s="9">
        <f t="shared" ref="S9:S17" si="2">F9</f>
        <v>0</v>
      </c>
      <c r="T9" s="20"/>
      <c r="U9" s="9">
        <f t="shared" si="0"/>
        <v>0</v>
      </c>
      <c r="V9" s="60"/>
      <c r="W9" s="4">
        <f t="shared" ref="W9:W17" si="3">J9</f>
        <v>0</v>
      </c>
      <c r="X9" s="59"/>
      <c r="Y9" s="4">
        <f t="shared" si="1"/>
        <v>0</v>
      </c>
      <c r="Z9" s="59"/>
    </row>
    <row r="10" spans="1:46" s="8" customFormat="1" ht="18.75" customHeight="1" x14ac:dyDescent="0.25">
      <c r="A10"/>
      <c r="B10" s="26" t="s">
        <v>77</v>
      </c>
      <c r="C10" s="26"/>
      <c r="D10" s="26"/>
      <c r="E10" s="26" t="s">
        <v>8</v>
      </c>
      <c r="F10" s="42" t="s">
        <v>67</v>
      </c>
      <c r="G10" s="43"/>
      <c r="H10" s="42">
        <v>0.27300000000000002</v>
      </c>
      <c r="I10" s="43" t="s">
        <v>70</v>
      </c>
      <c r="J10" s="56" t="s">
        <v>67</v>
      </c>
      <c r="K10" s="27"/>
      <c r="L10" s="56" t="s">
        <v>67</v>
      </c>
      <c r="M10" s="27"/>
      <c r="N10"/>
      <c r="O10" s="76" t="s">
        <v>42</v>
      </c>
      <c r="P10" s="76"/>
      <c r="Q10" s="76"/>
      <c r="R10" s="26" t="s">
        <v>9</v>
      </c>
      <c r="S10" s="42" t="str">
        <f t="shared" si="2"/>
        <v>:</v>
      </c>
      <c r="T10" s="61" t="str">
        <f t="shared" ref="T10:T17" si="4">IF(G10="","",G10)</f>
        <v/>
      </c>
      <c r="U10" s="42">
        <f t="shared" si="0"/>
        <v>0.27300000000000002</v>
      </c>
      <c r="V10" s="61" t="str">
        <f t="shared" ref="V10:V17" si="5">IF(I10="","",I10)</f>
        <v>18</v>
      </c>
      <c r="W10" s="56" t="str">
        <f t="shared" si="3"/>
        <v>:</v>
      </c>
      <c r="X10" s="62" t="str">
        <f t="shared" ref="X10:X17" si="6">IF(K10="","",K10)</f>
        <v/>
      </c>
      <c r="Y10" s="56" t="str">
        <f t="shared" si="1"/>
        <v>:</v>
      </c>
      <c r="Z10" s="62" t="str">
        <f t="shared" ref="Z10:Z17" si="7">IF(M10="","",M10)</f>
        <v/>
      </c>
      <c r="AA10" s="7"/>
      <c r="AB10" s="17" t="s">
        <v>10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25">
      <c r="B11" s="82" t="s">
        <v>11</v>
      </c>
      <c r="C11" s="83"/>
      <c r="D11" s="12" t="s">
        <v>12</v>
      </c>
      <c r="E11" s="12" t="s">
        <v>8</v>
      </c>
      <c r="F11" s="44">
        <v>8.1000000000000003E-2</v>
      </c>
      <c r="G11" s="46" t="s">
        <v>68</v>
      </c>
      <c r="H11" s="44">
        <v>0.13500000000000001</v>
      </c>
      <c r="I11" s="46" t="s">
        <v>70</v>
      </c>
      <c r="J11" s="2">
        <v>0.19700000000000001</v>
      </c>
      <c r="K11" s="3" t="s">
        <v>68</v>
      </c>
      <c r="L11" s="2">
        <v>0.22500000000000001</v>
      </c>
      <c r="M11" s="3" t="s">
        <v>70</v>
      </c>
      <c r="O11" s="82" t="s">
        <v>43</v>
      </c>
      <c r="P11" s="83"/>
      <c r="Q11" s="12" t="s">
        <v>44</v>
      </c>
      <c r="R11" s="12" t="s">
        <v>9</v>
      </c>
      <c r="S11" s="44">
        <f t="shared" si="2"/>
        <v>8.1000000000000003E-2</v>
      </c>
      <c r="T11" s="63" t="str">
        <f t="shared" si="4"/>
        <v>09, b</v>
      </c>
      <c r="U11" s="44">
        <f t="shared" si="0"/>
        <v>0.13500000000000001</v>
      </c>
      <c r="V11" s="63" t="str">
        <f t="shared" si="5"/>
        <v>18</v>
      </c>
      <c r="W11" s="2">
        <f t="shared" si="3"/>
        <v>0.19700000000000001</v>
      </c>
      <c r="X11" s="64" t="str">
        <f t="shared" si="6"/>
        <v>09, b</v>
      </c>
      <c r="Y11" s="2">
        <f t="shared" si="1"/>
        <v>0.22500000000000001</v>
      </c>
      <c r="Z11" s="64" t="str">
        <f t="shared" si="7"/>
        <v>18</v>
      </c>
      <c r="AA11" s="7"/>
      <c r="AB11" s="17" t="s">
        <v>10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25">
      <c r="B12" s="82"/>
      <c r="C12" s="83"/>
      <c r="D12" s="12" t="s">
        <v>13</v>
      </c>
      <c r="E12" s="12" t="s">
        <v>8</v>
      </c>
      <c r="F12" s="44">
        <v>7.9000000000000001E-2</v>
      </c>
      <c r="G12" s="46" t="s">
        <v>69</v>
      </c>
      <c r="H12" s="44">
        <v>0.15</v>
      </c>
      <c r="I12" s="46" t="s">
        <v>70</v>
      </c>
      <c r="J12" s="2">
        <v>0.22700000000000001</v>
      </c>
      <c r="K12" s="3" t="s">
        <v>69</v>
      </c>
      <c r="L12" s="2">
        <v>0.22900000000000001</v>
      </c>
      <c r="M12" s="3" t="s">
        <v>70</v>
      </c>
      <c r="O12" s="82"/>
      <c r="P12" s="83"/>
      <c r="Q12" s="51" t="s">
        <v>45</v>
      </c>
      <c r="R12" s="12" t="s">
        <v>9</v>
      </c>
      <c r="S12" s="44">
        <f t="shared" si="2"/>
        <v>7.9000000000000001E-2</v>
      </c>
      <c r="T12" s="63" t="str">
        <f t="shared" si="4"/>
        <v>09</v>
      </c>
      <c r="U12" s="44">
        <f t="shared" si="0"/>
        <v>0.15</v>
      </c>
      <c r="V12" s="63" t="str">
        <f t="shared" si="5"/>
        <v>18</v>
      </c>
      <c r="W12" s="2">
        <f>J12</f>
        <v>0.22700000000000001</v>
      </c>
      <c r="X12" s="64" t="str">
        <f t="shared" si="6"/>
        <v>09</v>
      </c>
      <c r="Y12" s="2">
        <f>L12</f>
        <v>0.22900000000000001</v>
      </c>
      <c r="Z12" s="64" t="str">
        <f t="shared" si="7"/>
        <v>18</v>
      </c>
      <c r="AA12" s="7"/>
      <c r="AB12" s="17" t="s">
        <v>10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25">
      <c r="B13" s="82"/>
      <c r="C13" s="83"/>
      <c r="D13" s="12" t="s">
        <v>14</v>
      </c>
      <c r="E13" s="12" t="s">
        <v>8</v>
      </c>
      <c r="F13" s="44">
        <v>0.06</v>
      </c>
      <c r="G13" s="46" t="s">
        <v>69</v>
      </c>
      <c r="H13" s="44">
        <v>0.129</v>
      </c>
      <c r="I13" s="46" t="s">
        <v>70</v>
      </c>
      <c r="J13" s="2">
        <v>0.17799999999999999</v>
      </c>
      <c r="K13" s="3" t="s">
        <v>69</v>
      </c>
      <c r="L13" s="2">
        <v>0.223</v>
      </c>
      <c r="M13" s="3" t="s">
        <v>70</v>
      </c>
      <c r="O13" s="82"/>
      <c r="P13" s="83"/>
      <c r="Q13" s="12" t="s">
        <v>46</v>
      </c>
      <c r="R13" s="12" t="s">
        <v>9</v>
      </c>
      <c r="S13" s="44">
        <f t="shared" si="2"/>
        <v>0.06</v>
      </c>
      <c r="T13" s="63" t="str">
        <f t="shared" si="4"/>
        <v>09</v>
      </c>
      <c r="U13" s="44">
        <f t="shared" si="0"/>
        <v>0.129</v>
      </c>
      <c r="V13" s="63" t="str">
        <f t="shared" si="5"/>
        <v>18</v>
      </c>
      <c r="W13" s="2">
        <f t="shared" si="3"/>
        <v>0.17799999999999999</v>
      </c>
      <c r="X13" s="64" t="str">
        <f t="shared" si="6"/>
        <v>09</v>
      </c>
      <c r="Y13" s="2">
        <f t="shared" si="1"/>
        <v>0.223</v>
      </c>
      <c r="Z13" s="64" t="str">
        <f t="shared" si="7"/>
        <v>18</v>
      </c>
      <c r="AA13" s="7"/>
      <c r="AB13" s="17" t="s">
        <v>10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25">
      <c r="A14"/>
      <c r="B14" s="28" t="s">
        <v>15</v>
      </c>
      <c r="C14" s="29"/>
      <c r="D14" s="29"/>
      <c r="E14" s="29" t="s">
        <v>16</v>
      </c>
      <c r="F14" s="42">
        <v>0.10299999999999999</v>
      </c>
      <c r="G14" s="43"/>
      <c r="H14" s="42">
        <v>8.2000000000000003E-2</v>
      </c>
      <c r="I14" s="43"/>
      <c r="J14" s="36">
        <v>0.13800000000000001</v>
      </c>
      <c r="K14" s="35"/>
      <c r="L14" s="36">
        <v>9.9000000000000005E-2</v>
      </c>
      <c r="M14" s="35"/>
      <c r="N14"/>
      <c r="O14" s="28" t="s">
        <v>47</v>
      </c>
      <c r="P14" s="29"/>
      <c r="Q14" s="29"/>
      <c r="R14" s="29" t="s">
        <v>16</v>
      </c>
      <c r="S14" s="42">
        <f t="shared" si="2"/>
        <v>0.10299999999999999</v>
      </c>
      <c r="T14" s="61" t="str">
        <f t="shared" si="4"/>
        <v/>
      </c>
      <c r="U14" s="42">
        <f t="shared" si="0"/>
        <v>8.2000000000000003E-2</v>
      </c>
      <c r="V14" s="61" t="str">
        <f t="shared" si="5"/>
        <v/>
      </c>
      <c r="W14" s="36">
        <f t="shared" si="3"/>
        <v>0.13800000000000001</v>
      </c>
      <c r="X14" s="65" t="str">
        <f t="shared" si="6"/>
        <v/>
      </c>
      <c r="Y14" s="36">
        <f t="shared" si="1"/>
        <v>9.9000000000000005E-2</v>
      </c>
      <c r="Z14" s="65" t="str">
        <f t="shared" si="7"/>
        <v/>
      </c>
      <c r="AA14" s="7"/>
      <c r="AB14" s="17" t="s">
        <v>10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25">
      <c r="A15"/>
      <c r="B15" s="16" t="s">
        <v>17</v>
      </c>
      <c r="C15" s="16"/>
      <c r="D15" s="16"/>
      <c r="E15" s="16" t="s">
        <v>18</v>
      </c>
      <c r="F15" s="55" t="s">
        <v>67</v>
      </c>
      <c r="G15" s="47"/>
      <c r="H15" s="55" t="s">
        <v>67</v>
      </c>
      <c r="I15" s="47"/>
      <c r="J15" s="57" t="s">
        <v>67</v>
      </c>
      <c r="K15" s="18"/>
      <c r="L15" s="57" t="s">
        <v>67</v>
      </c>
      <c r="M15" s="18"/>
      <c r="N15"/>
      <c r="O15" s="77" t="s">
        <v>48</v>
      </c>
      <c r="P15" s="77"/>
      <c r="Q15" s="77"/>
      <c r="R15" s="16" t="s">
        <v>19</v>
      </c>
      <c r="S15" s="55" t="str">
        <f t="shared" si="2"/>
        <v>:</v>
      </c>
      <c r="T15" s="66" t="str">
        <f t="shared" si="4"/>
        <v/>
      </c>
      <c r="U15" s="55" t="str">
        <f t="shared" si="0"/>
        <v>:</v>
      </c>
      <c r="V15" s="66" t="str">
        <f t="shared" si="5"/>
        <v/>
      </c>
      <c r="W15" s="57" t="str">
        <f t="shared" si="3"/>
        <v>:</v>
      </c>
      <c r="X15" s="67" t="str">
        <f t="shared" si="6"/>
        <v/>
      </c>
      <c r="Y15" s="57" t="str">
        <f t="shared" si="1"/>
        <v>:</v>
      </c>
      <c r="Z15" s="67" t="str">
        <f t="shared" si="7"/>
        <v/>
      </c>
    </row>
    <row r="16" spans="1:46" s="8" customFormat="1" ht="27" customHeight="1" x14ac:dyDescent="0.25">
      <c r="A16"/>
      <c r="B16" s="30" t="s">
        <v>20</v>
      </c>
      <c r="C16" s="31"/>
      <c r="D16" s="31"/>
      <c r="E16" s="31" t="s">
        <v>21</v>
      </c>
      <c r="F16" s="42">
        <v>0.39200000000000002</v>
      </c>
      <c r="G16" s="43"/>
      <c r="H16" s="42">
        <v>0.438</v>
      </c>
      <c r="I16" s="43"/>
      <c r="J16" s="33">
        <v>0.32200000000000001</v>
      </c>
      <c r="K16" s="37"/>
      <c r="L16" s="33">
        <v>0.40500000000000003</v>
      </c>
      <c r="M16" s="37"/>
      <c r="N16"/>
      <c r="O16" s="30" t="s">
        <v>49</v>
      </c>
      <c r="P16" s="31"/>
      <c r="Q16" s="31"/>
      <c r="R16" s="52" t="s">
        <v>50</v>
      </c>
      <c r="S16" s="42">
        <f t="shared" si="2"/>
        <v>0.39200000000000002</v>
      </c>
      <c r="T16" s="61" t="str">
        <f t="shared" si="4"/>
        <v/>
      </c>
      <c r="U16" s="42">
        <f t="shared" si="0"/>
        <v>0.438</v>
      </c>
      <c r="V16" s="61" t="str">
        <f t="shared" si="5"/>
        <v/>
      </c>
      <c r="W16" s="33">
        <f t="shared" si="3"/>
        <v>0.32200000000000001</v>
      </c>
      <c r="X16" s="68" t="str">
        <f t="shared" si="6"/>
        <v/>
      </c>
      <c r="Y16" s="33">
        <f t="shared" si="1"/>
        <v>0.40500000000000003</v>
      </c>
      <c r="Z16" s="68" t="str">
        <f t="shared" si="7"/>
        <v/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7" customFormat="1" ht="27" customHeight="1" x14ac:dyDescent="0.25">
      <c r="A17"/>
      <c r="B17" s="82" t="s">
        <v>22</v>
      </c>
      <c r="C17" s="83"/>
      <c r="D17" s="83"/>
      <c r="E17" s="50" t="s">
        <v>23</v>
      </c>
      <c r="F17" s="44" t="s">
        <v>67</v>
      </c>
      <c r="G17" s="45"/>
      <c r="H17" s="44" t="s">
        <v>67</v>
      </c>
      <c r="I17" s="45"/>
      <c r="J17" s="2" t="s">
        <v>67</v>
      </c>
      <c r="K17" s="19"/>
      <c r="L17" s="2" t="s">
        <v>67</v>
      </c>
      <c r="M17" s="19"/>
      <c r="N17"/>
      <c r="O17" s="82" t="s">
        <v>51</v>
      </c>
      <c r="P17" s="83"/>
      <c r="Q17" s="83"/>
      <c r="R17" s="12" t="s">
        <v>52</v>
      </c>
      <c r="S17" s="44" t="str">
        <f t="shared" si="2"/>
        <v>:</v>
      </c>
      <c r="T17" s="58" t="str">
        <f t="shared" si="4"/>
        <v/>
      </c>
      <c r="U17" s="44" t="str">
        <f t="shared" si="0"/>
        <v>:</v>
      </c>
      <c r="V17" s="58" t="str">
        <f t="shared" si="5"/>
        <v/>
      </c>
      <c r="W17" s="2" t="str">
        <f t="shared" si="3"/>
        <v>:</v>
      </c>
      <c r="X17" s="69" t="str">
        <f t="shared" si="6"/>
        <v/>
      </c>
      <c r="Y17" s="2" t="str">
        <f t="shared" si="1"/>
        <v>:</v>
      </c>
      <c r="Z17" s="69" t="str">
        <f t="shared" si="7"/>
        <v/>
      </c>
    </row>
    <row r="18" spans="1:28" ht="15" customHeight="1" x14ac:dyDescent="0.25">
      <c r="B18" s="23" t="s">
        <v>24</v>
      </c>
      <c r="C18" s="53"/>
      <c r="D18" s="53"/>
      <c r="E18" s="53"/>
      <c r="F18" s="54"/>
      <c r="G18" s="53"/>
      <c r="H18" s="54"/>
      <c r="I18" s="53"/>
      <c r="J18" s="70"/>
      <c r="K18" s="25"/>
      <c r="L18" s="70"/>
      <c r="M18" s="25"/>
      <c r="O18" s="23" t="s">
        <v>53</v>
      </c>
      <c r="P18" s="53"/>
      <c r="Q18" s="53"/>
      <c r="R18" s="53"/>
      <c r="S18" s="70"/>
      <c r="T18" s="25"/>
      <c r="U18" s="70"/>
      <c r="V18" s="25"/>
      <c r="W18" s="70"/>
      <c r="X18" s="25"/>
      <c r="Y18" s="70"/>
      <c r="Z18" s="25"/>
    </row>
    <row r="19" spans="1:28" ht="27" customHeight="1" x14ac:dyDescent="0.25">
      <c r="B19" s="90" t="s">
        <v>25</v>
      </c>
      <c r="C19" s="91"/>
      <c r="D19" s="91" t="s">
        <v>26</v>
      </c>
      <c r="E19" s="91"/>
      <c r="F19" s="44">
        <v>6.5000000000000002E-2</v>
      </c>
      <c r="G19" s="46"/>
      <c r="H19" s="44">
        <v>5.6000000000000001E-2</v>
      </c>
      <c r="I19" s="46" t="s">
        <v>66</v>
      </c>
      <c r="J19" s="4">
        <v>0.05</v>
      </c>
      <c r="K19" s="5"/>
      <c r="L19" s="4">
        <v>4.7E-2</v>
      </c>
      <c r="M19" s="5" t="s">
        <v>66</v>
      </c>
      <c r="O19" s="90" t="s">
        <v>54</v>
      </c>
      <c r="P19" s="91"/>
      <c r="Q19" s="91" t="s">
        <v>55</v>
      </c>
      <c r="R19" s="91"/>
      <c r="S19" s="44">
        <f>F19</f>
        <v>6.5000000000000002E-2</v>
      </c>
      <c r="T19" s="63" t="str">
        <f t="shared" ref="T19:T29" si="8">IF(G19="","",G19)</f>
        <v/>
      </c>
      <c r="U19" s="44">
        <f>H19</f>
        <v>5.6000000000000001E-2</v>
      </c>
      <c r="V19" s="63" t="str">
        <f t="shared" ref="V19:V29" si="9">IF(I19="","",I19)</f>
        <v>19</v>
      </c>
      <c r="W19" s="4">
        <f>J19</f>
        <v>0.05</v>
      </c>
      <c r="X19" s="59" t="str">
        <f t="shared" ref="X19:X29" si="10">IF(K19="","",K19)</f>
        <v/>
      </c>
      <c r="Y19" s="4">
        <f>L19</f>
        <v>4.7E-2</v>
      </c>
      <c r="Z19" s="59" t="str">
        <f t="shared" ref="Z19:Z29" si="11">IF(M19="","",M19)</f>
        <v>19</v>
      </c>
    </row>
    <row r="20" spans="1:28" ht="17.25" customHeight="1" x14ac:dyDescent="0.25">
      <c r="B20" s="90"/>
      <c r="C20" s="91"/>
      <c r="D20" s="91" t="s">
        <v>78</v>
      </c>
      <c r="E20" s="22" t="s">
        <v>27</v>
      </c>
      <c r="F20" s="48">
        <v>7556.8</v>
      </c>
      <c r="G20" s="46" t="s">
        <v>75</v>
      </c>
      <c r="H20" s="48">
        <v>8315.7999999999993</v>
      </c>
      <c r="I20" s="46" t="s">
        <v>70</v>
      </c>
      <c r="J20" s="6">
        <v>6072.4</v>
      </c>
      <c r="K20" s="5" t="s">
        <v>71</v>
      </c>
      <c r="L20" s="6">
        <v>6358.9</v>
      </c>
      <c r="M20" s="5" t="s">
        <v>72</v>
      </c>
      <c r="O20" s="90"/>
      <c r="P20" s="91"/>
      <c r="Q20" s="92" t="s">
        <v>79</v>
      </c>
      <c r="R20" s="74" t="s">
        <v>56</v>
      </c>
      <c r="S20" s="48">
        <f>F20</f>
        <v>7556.8</v>
      </c>
      <c r="T20" s="63" t="str">
        <f t="shared" si="8"/>
        <v>12</v>
      </c>
      <c r="U20" s="48">
        <f t="shared" ref="U20:U29" si="12">H20</f>
        <v>8315.7999999999993</v>
      </c>
      <c r="V20" s="63" t="str">
        <f t="shared" si="9"/>
        <v>18</v>
      </c>
      <c r="W20" s="6">
        <f>J20</f>
        <v>6072.4</v>
      </c>
      <c r="X20" s="59" t="str">
        <f t="shared" si="10"/>
        <v>12, d</v>
      </c>
      <c r="Y20" s="6">
        <f t="shared" ref="Y20:Y29" si="13">L20</f>
        <v>6358.9</v>
      </c>
      <c r="Z20" s="59" t="str">
        <f t="shared" si="11"/>
        <v>17, d</v>
      </c>
      <c r="AB20" s="17" t="s">
        <v>28</v>
      </c>
    </row>
    <row r="21" spans="1:28" ht="17.25" customHeight="1" x14ac:dyDescent="0.25">
      <c r="B21" s="90"/>
      <c r="C21" s="91"/>
      <c r="D21" s="91"/>
      <c r="E21" s="22" t="s">
        <v>29</v>
      </c>
      <c r="F21" s="48">
        <v>6563.4</v>
      </c>
      <c r="G21" s="46" t="s">
        <v>75</v>
      </c>
      <c r="H21" s="48">
        <v>5968.6</v>
      </c>
      <c r="I21" s="46" t="s">
        <v>70</v>
      </c>
      <c r="J21" s="6">
        <v>7366.2</v>
      </c>
      <c r="K21" s="5" t="s">
        <v>65</v>
      </c>
      <c r="L21" s="6">
        <v>7762.1</v>
      </c>
      <c r="M21" s="5" t="s">
        <v>72</v>
      </c>
      <c r="O21" s="90"/>
      <c r="P21" s="91"/>
      <c r="Q21" s="92"/>
      <c r="R21" s="74" t="s">
        <v>29</v>
      </c>
      <c r="S21" s="48">
        <f t="shared" ref="S21:S29" si="14">F21</f>
        <v>6563.4</v>
      </c>
      <c r="T21" s="63" t="str">
        <f t="shared" si="8"/>
        <v>12</v>
      </c>
      <c r="U21" s="48">
        <f t="shared" si="12"/>
        <v>5968.6</v>
      </c>
      <c r="V21" s="63" t="str">
        <f t="shared" si="9"/>
        <v>18</v>
      </c>
      <c r="W21" s="6">
        <f t="shared" ref="W21:W29" si="15">J21</f>
        <v>7366.2</v>
      </c>
      <c r="X21" s="59" t="str">
        <f t="shared" si="10"/>
        <v xml:space="preserve">13, d </v>
      </c>
      <c r="Y21" s="6">
        <f t="shared" si="13"/>
        <v>7762.1</v>
      </c>
      <c r="Z21" s="59" t="str">
        <f t="shared" si="11"/>
        <v>17, d</v>
      </c>
      <c r="AB21" s="17" t="s">
        <v>28</v>
      </c>
    </row>
    <row r="22" spans="1:28" ht="17.25" customHeight="1" x14ac:dyDescent="0.25">
      <c r="B22" s="90"/>
      <c r="C22" s="91"/>
      <c r="D22" s="91"/>
      <c r="E22" s="22" t="s">
        <v>30</v>
      </c>
      <c r="F22" s="48">
        <v>13634.3</v>
      </c>
      <c r="G22" s="46" t="s">
        <v>75</v>
      </c>
      <c r="H22" s="48">
        <v>12552.7</v>
      </c>
      <c r="I22" s="46" t="s">
        <v>70</v>
      </c>
      <c r="J22" s="6">
        <v>9678.7000000000007</v>
      </c>
      <c r="K22" s="5" t="s">
        <v>71</v>
      </c>
      <c r="L22" s="6">
        <v>9994.7999999999993</v>
      </c>
      <c r="M22" s="5" t="s">
        <v>72</v>
      </c>
      <c r="O22" s="90"/>
      <c r="P22" s="91"/>
      <c r="Q22" s="92"/>
      <c r="R22" s="74" t="s">
        <v>30</v>
      </c>
      <c r="S22" s="48">
        <f t="shared" si="14"/>
        <v>13634.3</v>
      </c>
      <c r="T22" s="63" t="str">
        <f t="shared" si="8"/>
        <v>12</v>
      </c>
      <c r="U22" s="48">
        <f t="shared" si="12"/>
        <v>12552.7</v>
      </c>
      <c r="V22" s="63" t="str">
        <f t="shared" si="9"/>
        <v>18</v>
      </c>
      <c r="W22" s="6">
        <f t="shared" si="15"/>
        <v>9678.7000000000007</v>
      </c>
      <c r="X22" s="59" t="str">
        <f t="shared" si="10"/>
        <v>12, d</v>
      </c>
      <c r="Y22" s="6">
        <f t="shared" si="13"/>
        <v>9994.7999999999993</v>
      </c>
      <c r="Z22" s="59" t="str">
        <f t="shared" si="11"/>
        <v>17, d</v>
      </c>
      <c r="AB22" s="17" t="s">
        <v>28</v>
      </c>
    </row>
    <row r="23" spans="1:28" ht="17.25" customHeight="1" x14ac:dyDescent="0.25">
      <c r="B23" s="80" t="s">
        <v>15</v>
      </c>
      <c r="C23" s="81"/>
      <c r="D23" s="81" t="s">
        <v>31</v>
      </c>
      <c r="E23" s="81"/>
      <c r="F23" s="42">
        <v>9.7000000000000003E-2</v>
      </c>
      <c r="G23" s="43"/>
      <c r="H23" s="42">
        <v>7.6999999999999999E-2</v>
      </c>
      <c r="I23" s="43"/>
      <c r="J23" s="33">
        <v>0.124</v>
      </c>
      <c r="K23" s="34"/>
      <c r="L23" s="33">
        <v>8.6999999999999994E-2</v>
      </c>
      <c r="M23" s="34"/>
      <c r="O23" s="80" t="s">
        <v>47</v>
      </c>
      <c r="P23" s="81"/>
      <c r="Q23" s="81" t="s">
        <v>57</v>
      </c>
      <c r="R23" s="81"/>
      <c r="S23" s="42">
        <f t="shared" si="14"/>
        <v>9.7000000000000003E-2</v>
      </c>
      <c r="T23" s="61" t="str">
        <f t="shared" si="8"/>
        <v/>
      </c>
      <c r="U23" s="42">
        <f t="shared" si="12"/>
        <v>7.6999999999999999E-2</v>
      </c>
      <c r="V23" s="61" t="str">
        <f t="shared" si="9"/>
        <v/>
      </c>
      <c r="W23" s="33">
        <f t="shared" si="15"/>
        <v>0.124</v>
      </c>
      <c r="X23" s="71" t="str">
        <f t="shared" si="10"/>
        <v/>
      </c>
      <c r="Y23" s="33">
        <f t="shared" si="13"/>
        <v>8.6999999999999994E-2</v>
      </c>
      <c r="Z23" s="71" t="str">
        <f t="shared" si="11"/>
        <v/>
      </c>
    </row>
    <row r="24" spans="1:28" ht="17.25" customHeight="1" x14ac:dyDescent="0.25">
      <c r="B24" s="80"/>
      <c r="C24" s="81"/>
      <c r="D24" s="81" t="s">
        <v>32</v>
      </c>
      <c r="E24" s="81"/>
      <c r="F24" s="42" t="s">
        <v>67</v>
      </c>
      <c r="G24" s="43" t="s">
        <v>76</v>
      </c>
      <c r="H24" s="42" t="s">
        <v>67</v>
      </c>
      <c r="I24" s="43" t="s">
        <v>76</v>
      </c>
      <c r="J24" s="33">
        <v>0.26900000000000002</v>
      </c>
      <c r="K24" s="34"/>
      <c r="L24" s="33">
        <v>0.19800000000000001</v>
      </c>
      <c r="M24" s="34"/>
      <c r="O24" s="80"/>
      <c r="P24" s="81"/>
      <c r="Q24" s="81" t="s">
        <v>58</v>
      </c>
      <c r="R24" s="81"/>
      <c r="S24" s="42" t="str">
        <f t="shared" si="14"/>
        <v>:</v>
      </c>
      <c r="T24" s="61" t="str">
        <f t="shared" si="8"/>
        <v>u</v>
      </c>
      <c r="U24" s="42" t="str">
        <f t="shared" si="12"/>
        <v>:</v>
      </c>
      <c r="V24" s="61" t="str">
        <f t="shared" si="9"/>
        <v>u</v>
      </c>
      <c r="W24" s="33">
        <f t="shared" si="15"/>
        <v>0.26900000000000002</v>
      </c>
      <c r="X24" s="71" t="str">
        <f t="shared" si="10"/>
        <v/>
      </c>
      <c r="Y24" s="33">
        <f t="shared" si="13"/>
        <v>0.19800000000000001</v>
      </c>
      <c r="Z24" s="71" t="str">
        <f t="shared" si="11"/>
        <v/>
      </c>
    </row>
    <row r="25" spans="1:28" ht="17.25" customHeight="1" x14ac:dyDescent="0.25">
      <c r="B25" s="80"/>
      <c r="C25" s="81"/>
      <c r="D25" s="32" t="s">
        <v>33</v>
      </c>
      <c r="E25" s="32"/>
      <c r="F25" s="42">
        <v>0.21</v>
      </c>
      <c r="G25" s="43" t="s">
        <v>76</v>
      </c>
      <c r="H25" s="42">
        <v>0.20300000000000001</v>
      </c>
      <c r="I25" s="43" t="s">
        <v>76</v>
      </c>
      <c r="J25" s="33">
        <v>0.32400000000000001</v>
      </c>
      <c r="K25" s="34"/>
      <c r="L25" s="33">
        <v>0.23200000000000001</v>
      </c>
      <c r="M25" s="34"/>
      <c r="O25" s="80"/>
      <c r="P25" s="81"/>
      <c r="Q25" s="75" t="s">
        <v>59</v>
      </c>
      <c r="R25" s="72"/>
      <c r="S25" s="42">
        <f t="shared" si="14"/>
        <v>0.21</v>
      </c>
      <c r="T25" s="61" t="str">
        <f t="shared" si="8"/>
        <v>u</v>
      </c>
      <c r="U25" s="42">
        <f t="shared" si="12"/>
        <v>0.20300000000000001</v>
      </c>
      <c r="V25" s="61" t="str">
        <f t="shared" si="9"/>
        <v>u</v>
      </c>
      <c r="W25" s="33">
        <f t="shared" si="15"/>
        <v>0.32400000000000001</v>
      </c>
      <c r="X25" s="71" t="str">
        <f t="shared" si="10"/>
        <v/>
      </c>
      <c r="Y25" s="33">
        <f t="shared" si="13"/>
        <v>0.23200000000000001</v>
      </c>
      <c r="Z25" s="71" t="str">
        <f t="shared" si="11"/>
        <v/>
      </c>
    </row>
    <row r="26" spans="1:28" ht="18.75" customHeight="1" x14ac:dyDescent="0.25">
      <c r="B26" s="16" t="s">
        <v>63</v>
      </c>
      <c r="C26" s="10"/>
      <c r="D26" s="10"/>
      <c r="E26" s="13"/>
      <c r="F26" s="55">
        <v>0.84199999999999997</v>
      </c>
      <c r="G26" s="47" t="s">
        <v>73</v>
      </c>
      <c r="H26" s="55">
        <v>0.89100000000000001</v>
      </c>
      <c r="I26" s="47"/>
      <c r="J26" s="57">
        <v>0.79100000000000004</v>
      </c>
      <c r="K26" s="18" t="s">
        <v>73</v>
      </c>
      <c r="L26" s="57">
        <v>0.84299999999999997</v>
      </c>
      <c r="M26" s="18"/>
      <c r="O26" s="16" t="s">
        <v>64</v>
      </c>
      <c r="P26" s="10"/>
      <c r="Q26" s="10"/>
      <c r="R26" s="13"/>
      <c r="S26" s="55">
        <f t="shared" si="14"/>
        <v>0.84199999999999997</v>
      </c>
      <c r="T26" s="66" t="str">
        <f t="shared" si="8"/>
        <v/>
      </c>
      <c r="U26" s="55">
        <f t="shared" si="12"/>
        <v>0.89100000000000001</v>
      </c>
      <c r="V26" s="66" t="str">
        <f t="shared" si="9"/>
        <v/>
      </c>
      <c r="W26" s="57">
        <f t="shared" si="15"/>
        <v>0.79100000000000004</v>
      </c>
      <c r="X26" s="67" t="str">
        <f t="shared" si="10"/>
        <v/>
      </c>
      <c r="Y26" s="57">
        <f t="shared" si="13"/>
        <v>0.84299999999999997</v>
      </c>
      <c r="Z26" s="67" t="str">
        <f t="shared" si="11"/>
        <v/>
      </c>
    </row>
    <row r="27" spans="1:28" ht="17.25" customHeight="1" x14ac:dyDescent="0.25">
      <c r="B27" s="80" t="s">
        <v>34</v>
      </c>
      <c r="C27" s="81"/>
      <c r="D27" s="81" t="s">
        <v>31</v>
      </c>
      <c r="E27" s="81"/>
      <c r="F27" s="42">
        <v>0.40200000000000002</v>
      </c>
      <c r="G27" s="43"/>
      <c r="H27" s="42">
        <v>0.45200000000000001</v>
      </c>
      <c r="I27" s="43"/>
      <c r="J27" s="33">
        <v>0.33400000000000002</v>
      </c>
      <c r="K27" s="34"/>
      <c r="L27" s="33">
        <v>0.41299999999999998</v>
      </c>
      <c r="M27" s="34"/>
      <c r="O27" s="80" t="s">
        <v>60</v>
      </c>
      <c r="P27" s="81"/>
      <c r="Q27" s="81" t="s">
        <v>57</v>
      </c>
      <c r="R27" s="81"/>
      <c r="S27" s="42">
        <f t="shared" si="14"/>
        <v>0.40200000000000002</v>
      </c>
      <c r="T27" s="61" t="str">
        <f t="shared" si="8"/>
        <v/>
      </c>
      <c r="U27" s="42">
        <f t="shared" si="12"/>
        <v>0.45200000000000001</v>
      </c>
      <c r="V27" s="61" t="str">
        <f t="shared" si="9"/>
        <v/>
      </c>
      <c r="W27" s="33">
        <f t="shared" si="15"/>
        <v>0.33400000000000002</v>
      </c>
      <c r="X27" s="71" t="str">
        <f t="shared" si="10"/>
        <v/>
      </c>
      <c r="Y27" s="33">
        <f t="shared" si="13"/>
        <v>0.41299999999999998</v>
      </c>
      <c r="Z27" s="71" t="str">
        <f t="shared" si="11"/>
        <v/>
      </c>
    </row>
    <row r="28" spans="1:28" ht="17.25" customHeight="1" x14ac:dyDescent="0.25">
      <c r="B28" s="80"/>
      <c r="C28" s="81"/>
      <c r="D28" s="81" t="s">
        <v>32</v>
      </c>
      <c r="E28" s="81"/>
      <c r="F28" s="42">
        <v>0.23</v>
      </c>
      <c r="G28" s="43" t="s">
        <v>76</v>
      </c>
      <c r="H28" s="42">
        <v>0.317</v>
      </c>
      <c r="I28" s="43"/>
      <c r="J28" s="33">
        <v>0.29299999999999998</v>
      </c>
      <c r="K28" s="34"/>
      <c r="L28" s="33">
        <v>0.40400000000000003</v>
      </c>
      <c r="M28" s="34"/>
      <c r="O28" s="80"/>
      <c r="P28" s="81"/>
      <c r="Q28" s="81" t="s">
        <v>58</v>
      </c>
      <c r="R28" s="81"/>
      <c r="S28" s="42">
        <f t="shared" si="14"/>
        <v>0.23</v>
      </c>
      <c r="T28" s="61" t="str">
        <f t="shared" si="8"/>
        <v>u</v>
      </c>
      <c r="U28" s="42">
        <f t="shared" si="12"/>
        <v>0.317</v>
      </c>
      <c r="V28" s="61" t="str">
        <f t="shared" si="9"/>
        <v/>
      </c>
      <c r="W28" s="33">
        <f t="shared" si="15"/>
        <v>0.29299999999999998</v>
      </c>
      <c r="X28" s="71" t="str">
        <f t="shared" si="10"/>
        <v/>
      </c>
      <c r="Y28" s="33">
        <f t="shared" si="13"/>
        <v>0.40400000000000003</v>
      </c>
      <c r="Z28" s="71" t="str">
        <f t="shared" si="11"/>
        <v/>
      </c>
    </row>
    <row r="29" spans="1:28" ht="16.5" customHeight="1" x14ac:dyDescent="0.25">
      <c r="B29" s="80"/>
      <c r="C29" s="81"/>
      <c r="D29" s="32" t="s">
        <v>33</v>
      </c>
      <c r="E29" s="32"/>
      <c r="F29" s="42">
        <v>0.25900000000000001</v>
      </c>
      <c r="G29" s="43"/>
      <c r="H29" s="42">
        <v>0.32200000000000001</v>
      </c>
      <c r="I29" s="43"/>
      <c r="J29" s="33">
        <v>0.23100000000000001</v>
      </c>
      <c r="K29" s="34"/>
      <c r="L29" s="33">
        <v>0.34399999999999997</v>
      </c>
      <c r="M29" s="34"/>
      <c r="O29" s="80"/>
      <c r="P29" s="81"/>
      <c r="Q29" s="75" t="s">
        <v>59</v>
      </c>
      <c r="R29" s="72"/>
      <c r="S29" s="42">
        <f t="shared" si="14"/>
        <v>0.25900000000000001</v>
      </c>
      <c r="T29" s="61" t="str">
        <f t="shared" si="8"/>
        <v/>
      </c>
      <c r="U29" s="42">
        <f t="shared" si="12"/>
        <v>0.32200000000000001</v>
      </c>
      <c r="V29" s="61" t="str">
        <f t="shared" si="9"/>
        <v/>
      </c>
      <c r="W29" s="33">
        <f t="shared" si="15"/>
        <v>0.23100000000000001</v>
      </c>
      <c r="X29" s="71" t="str">
        <f t="shared" si="10"/>
        <v/>
      </c>
      <c r="Y29" s="33">
        <f t="shared" si="13"/>
        <v>0.34399999999999997</v>
      </c>
      <c r="Z29" s="71" t="str">
        <f t="shared" si="11"/>
        <v/>
      </c>
    </row>
    <row r="32" spans="1:28" ht="15" customHeight="1" x14ac:dyDescent="0.25"/>
    <row r="39" ht="104.25" customHeight="1" x14ac:dyDescent="0.25"/>
    <row r="49" spans="2:2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</sheetData>
  <mergeCells count="42">
    <mergeCell ref="B9:D9"/>
    <mergeCell ref="B8:D8"/>
    <mergeCell ref="B3:M3"/>
    <mergeCell ref="C5:E5"/>
    <mergeCell ref="F5:I5"/>
    <mergeCell ref="J5:M5"/>
    <mergeCell ref="C6:E6"/>
    <mergeCell ref="B11:C13"/>
    <mergeCell ref="B19:C22"/>
    <mergeCell ref="D19:E19"/>
    <mergeCell ref="D20:D22"/>
    <mergeCell ref="B17:D17"/>
    <mergeCell ref="B23:C25"/>
    <mergeCell ref="D28:E28"/>
    <mergeCell ref="B27:C29"/>
    <mergeCell ref="D27:E27"/>
    <mergeCell ref="B50:M58"/>
    <mergeCell ref="D24:E24"/>
    <mergeCell ref="D23:E23"/>
    <mergeCell ref="O49:Z57"/>
    <mergeCell ref="O19:P22"/>
    <mergeCell ref="Q19:R19"/>
    <mergeCell ref="Q20:Q22"/>
    <mergeCell ref="O23:P25"/>
    <mergeCell ref="Q23:R23"/>
    <mergeCell ref="Q24:R24"/>
    <mergeCell ref="O10:Q10"/>
    <mergeCell ref="O15:Q15"/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DE CASTRO CORREIA Ines (EAC)</cp:lastModifiedBy>
  <dcterms:created xsi:type="dcterms:W3CDTF">2020-10-06T08:57:30Z</dcterms:created>
  <dcterms:modified xsi:type="dcterms:W3CDTF">2021-10-28T14:50:09Z</dcterms:modified>
</cp:coreProperties>
</file>